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3256" windowHeight="13176"/>
  </bookViews>
  <sheets>
    <sheet name="Dotacje z gminy" sheetId="1" r:id="rId1"/>
    <sheet name="Arkusz2" sheetId="2" r:id="rId2"/>
    <sheet name="Arkusz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/>
  <c r="H19"/>
  <c r="H18" s="1"/>
  <c r="G18"/>
  <c r="F18"/>
  <c r="H10"/>
  <c r="H33" l="1"/>
  <c r="H54"/>
  <c r="H53" s="1"/>
  <c r="H51"/>
  <c r="H50" s="1"/>
  <c r="G51"/>
  <c r="F51"/>
  <c r="F21"/>
  <c r="G21"/>
  <c r="F35"/>
  <c r="G35"/>
  <c r="H35"/>
  <c r="H41"/>
  <c r="H29"/>
  <c r="H39"/>
  <c r="G39"/>
  <c r="F39"/>
  <c r="G37" l="1"/>
  <c r="G29"/>
  <c r="F29"/>
  <c r="G14"/>
  <c r="G25"/>
  <c r="G48"/>
  <c r="G47" s="1"/>
  <c r="H48"/>
  <c r="H47" s="1"/>
  <c r="F48"/>
  <c r="F47" s="1"/>
  <c r="G41"/>
  <c r="H22"/>
  <c r="H21" s="1"/>
  <c r="G54"/>
  <c r="F54"/>
  <c r="H58"/>
  <c r="H57" s="1"/>
  <c r="G58"/>
  <c r="G57" s="1"/>
  <c r="F58"/>
  <c r="F57" s="1"/>
  <c r="H45"/>
  <c r="H44" s="1"/>
  <c r="G45"/>
  <c r="G44" s="1"/>
  <c r="F45"/>
  <c r="F44" s="1"/>
  <c r="F41"/>
  <c r="H37"/>
  <c r="F37"/>
  <c r="G33"/>
  <c r="F33"/>
  <c r="H25"/>
  <c r="F25"/>
  <c r="F14"/>
  <c r="G10"/>
  <c r="F10"/>
  <c r="G24" l="1"/>
  <c r="H24"/>
  <c r="G53"/>
  <c r="G50" s="1"/>
  <c r="F9"/>
  <c r="F53"/>
  <c r="F50" s="1"/>
  <c r="H9"/>
  <c r="G9"/>
  <c r="F24"/>
  <c r="H60" l="1"/>
  <c r="G60"/>
  <c r="F60"/>
  <c r="G61" l="1"/>
</calcChain>
</file>

<file path=xl/sharedStrings.xml><?xml version="1.0" encoding="utf-8"?>
<sst xmlns="http://schemas.openxmlformats.org/spreadsheetml/2006/main" count="63" uniqueCount="53">
  <si>
    <t>Lp.</t>
  </si>
  <si>
    <t>Dział</t>
  </si>
  <si>
    <t>Rozdział</t>
  </si>
  <si>
    <t>§*</t>
  </si>
  <si>
    <t>Nazwa zadania/podmiotu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</si>
  <si>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</si>
  <si>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</si>
  <si>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</si>
  <si>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</si>
  <si>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</si>
  <si>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KULTURA I OCHRONA DZIEDZICTWA NARODOWEGO</t>
  </si>
  <si>
    <t>Domy i ośrodki Kultury, świetlice, i kluby</t>
  </si>
  <si>
    <t>Dotacja podmiotowa z budżetu dla samorządowej instytucji kultury</t>
  </si>
  <si>
    <t>Biblioteki</t>
  </si>
  <si>
    <t xml:space="preserve">Dotacje dla podmiotów nienależących do sektora finansów publicznych  </t>
  </si>
  <si>
    <t>OŚWIATA I WYCHOWANIE</t>
  </si>
  <si>
    <t>Szkoły podstawowe</t>
  </si>
  <si>
    <t>Dotacja podmiotowa z budżetu dla niepublicznej jednostki systemu oświaty</t>
  </si>
  <si>
    <t>Dotacja podmiotowa z budżetu dla publicznej jednostki systemu oswiaty prowadzonej przez osobę prawną inną niż jednsotka samorządu terytorialnego lub przez osobę fizyczną</t>
  </si>
  <si>
    <t>Oddziały przedszkolne w szkołach podstawowych</t>
  </si>
  <si>
    <t>Przedszkola</t>
  </si>
  <si>
    <t>Realizacja zadań wymagających stosowania specjalnej organizacji nauki i metod pracy dla dzieci w przedszkolach, oddziałach przedszkolnych w szkołach podstawowych oraz innych formach wychowania przedszkolnego</t>
  </si>
  <si>
    <t>Realizacja zadań wymagających stosowania specjalnej organizacji nauki i metod pracy dla dzieci i młodzieży w szkołach podstawowych, gimnazjach, liceach ogólnokształcących, liceach profilowanych i szkołąch zawodowych oraz szkołąch artystycznych</t>
  </si>
  <si>
    <t>OCHRONA ZDROWIA</t>
  </si>
  <si>
    <t>Przeciwdziałanie alkoholizmowi</t>
  </si>
  <si>
    <t>ADMINISTRACJA PUBLICZNA</t>
  </si>
  <si>
    <t>KULTURA FIZYCZNA I SPORT</t>
  </si>
  <si>
    <t>Zadania w zakresie kultury fizycznej i sportu</t>
  </si>
  <si>
    <t>Ogółem</t>
  </si>
  <si>
    <t>Ochrona zabytków i opieka nad zabytkami</t>
  </si>
  <si>
    <t>Promocja jedostek samorządu terytorialnego</t>
  </si>
  <si>
    <t>Przedszkola specjalne</t>
  </si>
  <si>
    <t xml:space="preserve">Dotacje celowe z budżetu  na finansowanie lub dofinansowanie  prac remontowych i konserwatorskich obiektów zabytkowych  przekazane jednostkom niezaliczanym do sektora finansów publicznych  </t>
  </si>
  <si>
    <t>Dotacje celowe z budżetu na finansowanie lub dofinansowanie kosztów realizacji inwestycji i zakupów inwestycyjnych innych jednostek sektora finansów publicznych</t>
  </si>
  <si>
    <t>EDUKACYJNA OPIEKA WYCHOWAWCZA</t>
  </si>
  <si>
    <t>Pomoc materialna dla uczniów o charakterze socjalnym</t>
  </si>
  <si>
    <t>Dotacja celowa z budżetu na finansowanie lub dofinansowanie zadań zleconych do realizacji fundacjom</t>
  </si>
  <si>
    <t>Dotacje celowe z budżetu jednostki samorzadu terytorialnego,udzielona w trybie art..221 ustawy,na finansowanie lub dofinansowanie zadań zleconych do realizacji organizacjom prowadzacym działalność pożytku publicznego</t>
  </si>
  <si>
    <t>Dotacja celowa dla jednostki spoza sektora finansów publicznych na finansowanie lub dofinansowanie zadań bieżących związanych z pomocą obywatelom Urainy</t>
  </si>
  <si>
    <t>75095-2900</t>
  </si>
  <si>
    <t>RAZEM</t>
  </si>
  <si>
    <t>80153-2830</t>
  </si>
  <si>
    <t>Dotacja celowa z budżetu na finansowanie lub dofinansowanie zadań zleconych do realizacji pozostałym jednostkom nie zaliczanym do sektora finansów publicznych</t>
  </si>
  <si>
    <t>Zestawienie planowanych kwot dotacji udzielanych z budżetu jst,realizowanych przez podmioty należące i nienależące do sektora finansów publicznych w 2025r.</t>
  </si>
  <si>
    <t>Zapewnienie uczniom prawa do bezpłatnego dostępu do podręczników, materiałów edukacyjnych lub materiałów ćwiczeniowych</t>
  </si>
  <si>
    <t>GOSPODARKA KOMUNALNA I OCHRONA ŚRODOWISKA</t>
  </si>
  <si>
    <t>Ochrona powietrza atmosferycznego i klimatu</t>
  </si>
  <si>
    <t xml:space="preserve">Dotacje celowe z budżetu na finansowanie lub dofinansowanie kosztów realizacji inwestycji  i zakupów inwestycyjnych jednostek nie zaliczanych do sektora finansów publicznych  </t>
  </si>
  <si>
    <t>WYTWARZANIE I ZAOPATRYWANIE W ENERGIĘ ELEKTRYCZNĄ, GAZ I WODĘ</t>
  </si>
  <si>
    <t>Dostarczanie wody</t>
  </si>
  <si>
    <t>do Uchwały Rady Miejskiej w Jezioranach</t>
  </si>
  <si>
    <t xml:space="preserve">z dnia                               r. </t>
  </si>
  <si>
    <t xml:space="preserve">Załącznik Nr 8 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</si>
</sst>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6"/>
      <name val="Times New Roman"/>
      <family val="1"/>
      <charset val="238"/>
    </font>
    <font>
      <sz val="6"/>
      <name val="Arial CE"/>
      <family val="2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9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sz val="8.25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4" fontId="17" fillId="0" borderId="0" xfId="0" applyNumberFormat="1" applyFont="1" applyAlignment="1">
      <alignment horizontal="right"/>
    </xf>
    <xf numFmtId="4" fontId="2" fillId="0" borderId="5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9" fontId="2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/>
    </xf>
    <xf numFmtId="4" fontId="3" fillId="0" borderId="3" xfId="0" applyNumberFormat="1" applyFont="1" applyBorder="1" applyAlignment="1">
      <alignment horizontal="right"/>
    </xf>
    <xf numFmtId="4" fontId="14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4" fontId="24" fillId="0" borderId="0" xfId="0" applyNumberFormat="1" applyFont="1" applyAlignment="1">
      <alignment horizontal="right"/>
    </xf>
    <xf numFmtId="0" fontId="13" fillId="0" borderId="0" xfId="0" applyFont="1" applyAlignment="1">
      <alignment horizontal="left" vertical="top" wrapText="1"/>
    </xf>
    <xf numFmtId="0" fontId="25" fillId="0" borderId="0" xfId="0" applyFont="1"/>
    <xf numFmtId="4" fontId="2" fillId="0" borderId="0" xfId="0" applyNumberFormat="1" applyFont="1" applyAlignment="1">
      <alignment horizontal="right"/>
    </xf>
    <xf numFmtId="0" fontId="0" fillId="0" borderId="0" xfId="0" applyAlignment="1">
      <alignment vertical="center"/>
    </xf>
    <xf numFmtId="0" fontId="13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2"/>
  <sheetViews>
    <sheetView tabSelected="1" view="pageLayout" topLeftCell="A43" workbookViewId="0">
      <selection activeCell="G39" sqref="G39"/>
    </sheetView>
  </sheetViews>
  <sheetFormatPr defaultRowHeight="14.4"/>
  <cols>
    <col min="1" max="1" width="3.33203125" customWidth="1"/>
    <col min="2" max="2" width="5.88671875" customWidth="1"/>
    <col min="3" max="3" width="7.33203125" customWidth="1"/>
    <col min="4" max="4" width="5.109375" style="47" customWidth="1"/>
    <col min="5" max="5" width="33.44140625" customWidth="1"/>
    <col min="6" max="6" width="5.88671875" customWidth="1"/>
    <col min="7" max="7" width="12" customWidth="1"/>
    <col min="8" max="8" width="11.5546875" customWidth="1"/>
    <col min="9" max="9" width="4.88671875" customWidth="1"/>
  </cols>
  <sheetData>
    <row r="1" spans="1:9" ht="15" customHeight="1">
      <c r="A1" s="63" t="s">
        <v>52</v>
      </c>
      <c r="B1" s="63"/>
      <c r="C1" s="63"/>
      <c r="D1" s="63"/>
      <c r="E1" s="63"/>
      <c r="F1" s="63"/>
      <c r="G1" s="63"/>
      <c r="H1" s="63"/>
      <c r="I1" s="59"/>
    </row>
    <row r="2" spans="1:9" ht="15" customHeight="1">
      <c r="A2" s="63" t="s">
        <v>50</v>
      </c>
      <c r="B2" s="63"/>
      <c r="C2" s="63"/>
      <c r="D2" s="63"/>
      <c r="E2" s="63"/>
      <c r="F2" s="63"/>
      <c r="G2" s="63"/>
      <c r="H2" s="63"/>
      <c r="I2" s="59"/>
    </row>
    <row r="3" spans="1:9" ht="15" customHeight="1">
      <c r="A3" s="63" t="s">
        <v>51</v>
      </c>
      <c r="B3" s="63"/>
      <c r="C3" s="63"/>
      <c r="D3" s="63"/>
      <c r="E3" s="63"/>
      <c r="F3" s="63"/>
      <c r="G3" s="63"/>
      <c r="H3" s="63"/>
      <c r="I3" s="59"/>
    </row>
    <row r="4" spans="1:9" ht="48" customHeight="1">
      <c r="A4" s="69" t="s">
        <v>43</v>
      </c>
      <c r="B4" s="69"/>
      <c r="C4" s="69"/>
      <c r="D4" s="69"/>
      <c r="E4" s="69"/>
      <c r="F4" s="69"/>
      <c r="G4" s="69"/>
      <c r="H4" s="69"/>
    </row>
    <row r="5" spans="1:9">
      <c r="A5" s="70" t="s">
        <v>0</v>
      </c>
      <c r="B5" s="70" t="s">
        <v>1</v>
      </c>
      <c r="C5" s="70" t="s">
        <v>2</v>
      </c>
      <c r="D5" s="70" t="s">
        <v>3</v>
      </c>
      <c r="E5" s="70" t="s">
        <v>4</v>
      </c>
      <c r="F5" s="70" t="s">
        <v>5</v>
      </c>
      <c r="G5" s="70"/>
      <c r="H5" s="70"/>
    </row>
    <row r="6" spans="1:9" ht="20.399999999999999">
      <c r="A6" s="70"/>
      <c r="B6" s="70"/>
      <c r="C6" s="70"/>
      <c r="D6" s="70"/>
      <c r="E6" s="71"/>
      <c r="F6" s="1" t="s">
        <v>6</v>
      </c>
      <c r="G6" s="32" t="s">
        <v>7</v>
      </c>
      <c r="H6" s="20" t="s">
        <v>8</v>
      </c>
    </row>
    <row r="7" spans="1:9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3"/>
    </row>
    <row r="8" spans="1:9" s="62" customFormat="1" ht="22.2" customHeight="1">
      <c r="A8" s="64" t="s">
        <v>9</v>
      </c>
      <c r="B8" s="64"/>
      <c r="C8" s="64"/>
      <c r="D8" s="64"/>
      <c r="E8" s="64"/>
      <c r="F8" s="64"/>
      <c r="G8" s="64"/>
      <c r="H8" s="64"/>
    </row>
    <row r="9" spans="1:9" ht="26.25" customHeight="1">
      <c r="A9" s="57"/>
      <c r="B9" s="5">
        <v>921</v>
      </c>
      <c r="C9" s="5"/>
      <c r="D9" s="39"/>
      <c r="E9" s="6" t="s">
        <v>10</v>
      </c>
      <c r="F9" s="22">
        <f>F10+F14</f>
        <v>0</v>
      </c>
      <c r="G9" s="22">
        <f>G10+G14</f>
        <v>1756830</v>
      </c>
      <c r="H9" s="22">
        <f>H10+H14</f>
        <v>11000</v>
      </c>
    </row>
    <row r="10" spans="1:9" ht="15" customHeight="1">
      <c r="A10" s="4"/>
      <c r="B10" s="7"/>
      <c r="C10" s="7">
        <v>92109</v>
      </c>
      <c r="D10" s="40"/>
      <c r="E10" s="6" t="s">
        <v>11</v>
      </c>
      <c r="F10" s="22">
        <f>F11</f>
        <v>0</v>
      </c>
      <c r="G10" s="22">
        <f>G11</f>
        <v>1221680</v>
      </c>
      <c r="H10" s="22">
        <f>H11+H12+H13</f>
        <v>11000</v>
      </c>
    </row>
    <row r="11" spans="1:9" ht="27" customHeight="1">
      <c r="A11" s="4">
        <v>1</v>
      </c>
      <c r="B11" s="4"/>
      <c r="C11" s="4"/>
      <c r="D11" s="43">
        <v>2480</v>
      </c>
      <c r="E11" s="9" t="s">
        <v>12</v>
      </c>
      <c r="F11" s="22"/>
      <c r="G11" s="23">
        <v>1221680</v>
      </c>
      <c r="H11" s="24"/>
    </row>
    <row r="12" spans="1:9" ht="28.95" hidden="1" customHeight="1">
      <c r="A12" s="38"/>
      <c r="B12" s="49"/>
      <c r="C12" s="49"/>
      <c r="D12" s="41"/>
      <c r="E12" s="9"/>
      <c r="F12" s="50"/>
      <c r="G12" s="51">
        <v>0</v>
      </c>
      <c r="H12" s="50">
        <v>0</v>
      </c>
    </row>
    <row r="13" spans="1:9" ht="48" customHeight="1">
      <c r="A13" s="4">
        <v>2</v>
      </c>
      <c r="B13" s="4"/>
      <c r="C13" s="4"/>
      <c r="D13" s="43">
        <v>6220</v>
      </c>
      <c r="E13" s="9" t="s">
        <v>33</v>
      </c>
      <c r="F13" s="25"/>
      <c r="G13" s="25">
        <v>0</v>
      </c>
      <c r="H13" s="25">
        <v>11000</v>
      </c>
    </row>
    <row r="14" spans="1:9">
      <c r="A14" s="56"/>
      <c r="B14" s="8"/>
      <c r="C14" s="5">
        <v>92116</v>
      </c>
      <c r="D14" s="53"/>
      <c r="E14" s="6" t="s">
        <v>13</v>
      </c>
      <c r="F14" s="22">
        <f>F15</f>
        <v>0</v>
      </c>
      <c r="G14" s="22">
        <f>G15+G16</f>
        <v>535150</v>
      </c>
      <c r="H14" s="22">
        <f>H15+H16</f>
        <v>0</v>
      </c>
    </row>
    <row r="15" spans="1:9" ht="25.5" customHeight="1">
      <c r="A15" s="4">
        <v>3</v>
      </c>
      <c r="B15" s="7"/>
      <c r="C15" s="7"/>
      <c r="D15" s="42">
        <v>2480</v>
      </c>
      <c r="E15" s="10" t="s">
        <v>12</v>
      </c>
      <c r="F15" s="25"/>
      <c r="G15" s="23">
        <v>535150</v>
      </c>
      <c r="H15" s="24"/>
    </row>
    <row r="16" spans="1:9" ht="31.95" hidden="1" customHeight="1">
      <c r="A16" s="38"/>
      <c r="B16" s="49"/>
      <c r="C16" s="49"/>
      <c r="D16" s="41"/>
      <c r="E16" s="9"/>
      <c r="F16" s="50"/>
      <c r="G16" s="51">
        <v>0</v>
      </c>
      <c r="H16" s="50">
        <v>0</v>
      </c>
    </row>
    <row r="17" spans="1:9" ht="23.4" customHeight="1">
      <c r="A17" s="72" t="s">
        <v>14</v>
      </c>
      <c r="B17" s="73"/>
      <c r="C17" s="73"/>
      <c r="D17" s="73"/>
      <c r="E17" s="73"/>
      <c r="F17" s="73"/>
      <c r="G17" s="73"/>
      <c r="H17" s="74"/>
    </row>
    <row r="18" spans="1:9" ht="24" customHeight="1">
      <c r="A18" s="4"/>
      <c r="B18" s="15">
        <v>400</v>
      </c>
      <c r="C18" s="15"/>
      <c r="D18" s="45"/>
      <c r="E18" s="6" t="s">
        <v>48</v>
      </c>
      <c r="F18" s="22">
        <f>F19</f>
        <v>0</v>
      </c>
      <c r="G18" s="22">
        <f>G19</f>
        <v>0</v>
      </c>
      <c r="H18" s="22">
        <f>H19</f>
        <v>24000</v>
      </c>
    </row>
    <row r="19" spans="1:9" ht="16.2" customHeight="1">
      <c r="A19" s="4"/>
      <c r="B19" s="15"/>
      <c r="C19" s="15">
        <v>40002</v>
      </c>
      <c r="D19" s="45"/>
      <c r="E19" s="6" t="s">
        <v>49</v>
      </c>
      <c r="F19" s="22"/>
      <c r="G19" s="22"/>
      <c r="H19" s="22">
        <f>H20</f>
        <v>24000</v>
      </c>
    </row>
    <row r="20" spans="1:9" ht="46.2" customHeight="1">
      <c r="A20" s="4">
        <v>1</v>
      </c>
      <c r="B20" s="15"/>
      <c r="C20" s="15"/>
      <c r="D20" s="43">
        <v>6230</v>
      </c>
      <c r="E20" s="10" t="s">
        <v>47</v>
      </c>
      <c r="F20" s="22">
        <v>0</v>
      </c>
      <c r="G20" s="22">
        <v>0</v>
      </c>
      <c r="H20" s="25">
        <v>24000</v>
      </c>
    </row>
    <row r="21" spans="1:9" ht="17.25" customHeight="1">
      <c r="A21" s="4"/>
      <c r="B21" s="15">
        <v>750</v>
      </c>
      <c r="C21" s="15"/>
      <c r="D21" s="45"/>
      <c r="E21" s="6" t="s">
        <v>25</v>
      </c>
      <c r="F21" s="22">
        <f>F22</f>
        <v>0</v>
      </c>
      <c r="G21" s="22">
        <f>G22</f>
        <v>0</v>
      </c>
      <c r="H21" s="22">
        <f>H22</f>
        <v>25000</v>
      </c>
    </row>
    <row r="22" spans="1:9" ht="11.4" customHeight="1">
      <c r="A22" s="4"/>
      <c r="B22" s="15"/>
      <c r="C22" s="15">
        <v>75075</v>
      </c>
      <c r="D22" s="45"/>
      <c r="E22" s="6" t="s">
        <v>30</v>
      </c>
      <c r="F22" s="22"/>
      <c r="G22" s="22"/>
      <c r="H22" s="22">
        <f>H23</f>
        <v>25000</v>
      </c>
    </row>
    <row r="23" spans="1:9" ht="60.75" customHeight="1">
      <c r="A23" s="4">
        <v>2</v>
      </c>
      <c r="B23" s="15"/>
      <c r="C23" s="15"/>
      <c r="D23" s="44">
        <v>2360</v>
      </c>
      <c r="E23" s="37" t="s">
        <v>37</v>
      </c>
      <c r="F23" s="22">
        <v>0</v>
      </c>
      <c r="G23" s="22">
        <v>0</v>
      </c>
      <c r="H23" s="25">
        <v>25000</v>
      </c>
    </row>
    <row r="24" spans="1:9" ht="12" customHeight="1">
      <c r="A24" s="52"/>
      <c r="B24" s="52">
        <v>801</v>
      </c>
      <c r="C24" s="52"/>
      <c r="D24" s="53"/>
      <c r="E24" s="54" t="s">
        <v>15</v>
      </c>
      <c r="F24" s="55">
        <f>F33+F29+F25+F35+F41+F37</f>
        <v>0</v>
      </c>
      <c r="G24" s="55">
        <f>SUM(G41+G39+G37+G33+G29+G25)</f>
        <v>6454675</v>
      </c>
      <c r="H24" s="55">
        <f>SUM(H41+H39+H37+H33+H29+H25)</f>
        <v>58910.43</v>
      </c>
    </row>
    <row r="25" spans="1:9" ht="12.75" customHeight="1">
      <c r="A25" s="4"/>
      <c r="B25" s="4"/>
      <c r="C25" s="7">
        <v>80101</v>
      </c>
      <c r="D25" s="40"/>
      <c r="E25" s="6" t="s">
        <v>16</v>
      </c>
      <c r="F25" s="22">
        <f>F28+F27+F26</f>
        <v>0</v>
      </c>
      <c r="G25" s="22">
        <f>G28+G27+G26</f>
        <v>3893000</v>
      </c>
      <c r="H25" s="22">
        <f t="shared" ref="H25" si="0">H28+H27+H26</f>
        <v>36311</v>
      </c>
      <c r="I25" s="11"/>
    </row>
    <row r="26" spans="1:9" ht="50.25" customHeight="1">
      <c r="A26" s="4">
        <v>3</v>
      </c>
      <c r="B26" s="4"/>
      <c r="C26" s="4"/>
      <c r="D26" s="43">
        <v>2340</v>
      </c>
      <c r="E26" s="10" t="s">
        <v>38</v>
      </c>
      <c r="F26" s="25"/>
      <c r="G26" s="23">
        <v>0</v>
      </c>
      <c r="H26" s="23">
        <v>36311</v>
      </c>
      <c r="I26" s="11"/>
    </row>
    <row r="27" spans="1:9" ht="15" hidden="1" customHeight="1">
      <c r="A27" s="4"/>
      <c r="B27" s="4"/>
      <c r="C27" s="4"/>
      <c r="D27" s="43"/>
      <c r="E27" s="10"/>
      <c r="F27" s="25"/>
      <c r="G27" s="23"/>
      <c r="H27" s="23"/>
      <c r="I27" s="11"/>
    </row>
    <row r="28" spans="1:9" ht="48.75" customHeight="1">
      <c r="A28" s="4">
        <v>4</v>
      </c>
      <c r="B28" s="4"/>
      <c r="C28" s="4"/>
      <c r="D28" s="43">
        <v>2590</v>
      </c>
      <c r="E28" s="10" t="s">
        <v>18</v>
      </c>
      <c r="F28" s="25"/>
      <c r="G28" s="23">
        <v>3893000</v>
      </c>
      <c r="H28" s="23"/>
      <c r="I28" s="11"/>
    </row>
    <row r="29" spans="1:9" ht="15" customHeight="1">
      <c r="A29" s="4"/>
      <c r="B29" s="7"/>
      <c r="C29" s="7">
        <v>80103</v>
      </c>
      <c r="D29" s="40"/>
      <c r="E29" s="6" t="s">
        <v>19</v>
      </c>
      <c r="F29" s="22">
        <f>F32+F30</f>
        <v>0</v>
      </c>
      <c r="G29" s="22">
        <f t="shared" ref="G29:H29" si="1">G32+G30</f>
        <v>405000</v>
      </c>
      <c r="H29" s="22">
        <f t="shared" si="1"/>
        <v>8173</v>
      </c>
      <c r="I29" s="12"/>
    </row>
    <row r="30" spans="1:9" ht="49.5" customHeight="1">
      <c r="A30" s="4">
        <v>5</v>
      </c>
      <c r="B30" s="7"/>
      <c r="C30" s="7"/>
      <c r="D30" s="43">
        <v>2340</v>
      </c>
      <c r="E30" s="10" t="s">
        <v>38</v>
      </c>
      <c r="F30" s="25"/>
      <c r="G30" s="25">
        <v>0</v>
      </c>
      <c r="H30" s="25">
        <v>8173</v>
      </c>
      <c r="I30" s="12"/>
    </row>
    <row r="31" spans="1:9" ht="18.75" hidden="1" customHeight="1">
      <c r="A31" s="4"/>
      <c r="B31" s="7"/>
      <c r="C31" s="7"/>
      <c r="D31" s="43"/>
      <c r="E31" s="10"/>
      <c r="F31" s="25"/>
      <c r="G31" s="25"/>
      <c r="H31" s="25"/>
      <c r="I31" s="12"/>
    </row>
    <row r="32" spans="1:9" ht="44.4" customHeight="1">
      <c r="A32" s="4">
        <v>6</v>
      </c>
      <c r="B32" s="4"/>
      <c r="C32" s="4"/>
      <c r="D32" s="43">
        <v>2590</v>
      </c>
      <c r="E32" s="10" t="s">
        <v>18</v>
      </c>
      <c r="F32" s="25"/>
      <c r="G32" s="23">
        <v>405000</v>
      </c>
      <c r="H32" s="23"/>
      <c r="I32" s="11"/>
    </row>
    <row r="33" spans="1:9">
      <c r="A33" s="4"/>
      <c r="B33" s="4"/>
      <c r="C33" s="7">
        <v>80104</v>
      </c>
      <c r="D33" s="40"/>
      <c r="E33" s="6" t="s">
        <v>20</v>
      </c>
      <c r="F33" s="22">
        <f>F34</f>
        <v>0</v>
      </c>
      <c r="G33" s="22">
        <f>G34</f>
        <v>1347675</v>
      </c>
      <c r="H33" s="22">
        <f>H34</f>
        <v>0</v>
      </c>
    </row>
    <row r="34" spans="1:9" ht="25.5" customHeight="1">
      <c r="A34" s="4">
        <v>7</v>
      </c>
      <c r="B34" s="4"/>
      <c r="C34" s="4"/>
      <c r="D34" s="43">
        <v>2540</v>
      </c>
      <c r="E34" s="10" t="s">
        <v>17</v>
      </c>
      <c r="F34" s="22"/>
      <c r="G34" s="23">
        <v>1347675</v>
      </c>
      <c r="H34" s="23"/>
    </row>
    <row r="35" spans="1:9" ht="15" hidden="1" customHeight="1">
      <c r="A35" s="4"/>
      <c r="B35" s="4"/>
      <c r="C35" s="7">
        <v>80105</v>
      </c>
      <c r="D35" s="40"/>
      <c r="E35" s="6" t="s">
        <v>31</v>
      </c>
      <c r="F35" s="22">
        <f>F36</f>
        <v>0</v>
      </c>
      <c r="G35" s="22">
        <f>G36</f>
        <v>0</v>
      </c>
      <c r="H35" s="23">
        <f>H36</f>
        <v>0</v>
      </c>
    </row>
    <row r="36" spans="1:9" ht="16.5" hidden="1" customHeight="1">
      <c r="A36" s="4"/>
      <c r="B36" s="4"/>
      <c r="C36" s="4"/>
      <c r="D36" s="43"/>
      <c r="E36" s="10"/>
      <c r="F36" s="25"/>
      <c r="G36" s="23"/>
      <c r="H36" s="23"/>
    </row>
    <row r="37" spans="1:9" ht="52.8" customHeight="1">
      <c r="A37" s="4"/>
      <c r="B37" s="4"/>
      <c r="C37" s="7">
        <v>80149</v>
      </c>
      <c r="D37" s="43"/>
      <c r="E37" s="6" t="s">
        <v>21</v>
      </c>
      <c r="F37" s="22">
        <f>F38</f>
        <v>0</v>
      </c>
      <c r="G37" s="22">
        <f>G38</f>
        <v>276000</v>
      </c>
      <c r="H37" s="22">
        <f>H38</f>
        <v>0</v>
      </c>
    </row>
    <row r="38" spans="1:9" ht="25.5" customHeight="1">
      <c r="A38" s="4">
        <v>8</v>
      </c>
      <c r="B38" s="4"/>
      <c r="C38" s="4"/>
      <c r="D38" s="43">
        <v>2540</v>
      </c>
      <c r="E38" s="10" t="s">
        <v>17</v>
      </c>
      <c r="F38" s="22"/>
      <c r="G38" s="23">
        <v>276000</v>
      </c>
      <c r="H38" s="23"/>
    </row>
    <row r="39" spans="1:9" s="60" customFormat="1" ht="54.6" customHeight="1">
      <c r="A39" s="7"/>
      <c r="B39" s="7"/>
      <c r="C39" s="7">
        <v>80150</v>
      </c>
      <c r="D39" s="40"/>
      <c r="E39" s="6" t="s">
        <v>22</v>
      </c>
      <c r="F39" s="22">
        <f>F40</f>
        <v>0</v>
      </c>
      <c r="G39" s="22">
        <f>G40</f>
        <v>533000</v>
      </c>
      <c r="H39" s="22">
        <f>H40</f>
        <v>0</v>
      </c>
    </row>
    <row r="40" spans="1:9" ht="45" customHeight="1">
      <c r="A40" s="4">
        <v>9</v>
      </c>
      <c r="B40" s="4"/>
      <c r="C40" s="4"/>
      <c r="D40" s="43">
        <v>2590</v>
      </c>
      <c r="E40" s="10" t="s">
        <v>18</v>
      </c>
      <c r="F40" s="22"/>
      <c r="G40" s="25">
        <v>533000</v>
      </c>
      <c r="H40" s="25"/>
    </row>
    <row r="41" spans="1:9" ht="36" customHeight="1">
      <c r="A41" s="4"/>
      <c r="B41" s="4"/>
      <c r="C41" s="7">
        <v>80153</v>
      </c>
      <c r="D41" s="43"/>
      <c r="E41" s="6" t="s">
        <v>44</v>
      </c>
      <c r="F41" s="22">
        <f>F43</f>
        <v>0</v>
      </c>
      <c r="G41" s="22">
        <f>G43</f>
        <v>0</v>
      </c>
      <c r="H41" s="22">
        <f>SUM(H42+H43)</f>
        <v>14426.43</v>
      </c>
    </row>
    <row r="42" spans="1:9" ht="45" customHeight="1">
      <c r="A42" s="4">
        <v>10</v>
      </c>
      <c r="B42" s="4"/>
      <c r="C42" s="4"/>
      <c r="D42" s="43">
        <v>2340</v>
      </c>
      <c r="E42" s="10" t="s">
        <v>38</v>
      </c>
      <c r="F42" s="22"/>
      <c r="G42" s="25"/>
      <c r="H42" s="25">
        <v>415.31</v>
      </c>
    </row>
    <row r="43" spans="1:9" ht="43.8" customHeight="1">
      <c r="A43" s="4">
        <v>11</v>
      </c>
      <c r="B43" s="4"/>
      <c r="C43" s="4"/>
      <c r="D43" s="43">
        <v>2830</v>
      </c>
      <c r="E43" s="10" t="s">
        <v>42</v>
      </c>
      <c r="F43" s="25"/>
      <c r="G43" s="23">
        <v>0</v>
      </c>
      <c r="H43" s="23">
        <v>14011.12</v>
      </c>
      <c r="I43" s="11"/>
    </row>
    <row r="44" spans="1:9" ht="13.2" customHeight="1">
      <c r="A44" s="4"/>
      <c r="B44" s="13">
        <v>851</v>
      </c>
      <c r="C44" s="13"/>
      <c r="D44" s="40"/>
      <c r="E44" s="6" t="s">
        <v>23</v>
      </c>
      <c r="F44" s="22">
        <f t="shared" ref="F44:H45" si="2">F45</f>
        <v>0</v>
      </c>
      <c r="G44" s="24">
        <f t="shared" si="2"/>
        <v>0</v>
      </c>
      <c r="H44" s="24">
        <f t="shared" si="2"/>
        <v>20000</v>
      </c>
    </row>
    <row r="45" spans="1:9" ht="12" customHeight="1">
      <c r="A45" s="4"/>
      <c r="B45" s="14"/>
      <c r="C45" s="13">
        <v>85154</v>
      </c>
      <c r="D45" s="43"/>
      <c r="E45" s="6" t="s">
        <v>24</v>
      </c>
      <c r="F45" s="22">
        <f t="shared" si="2"/>
        <v>0</v>
      </c>
      <c r="G45" s="24">
        <f t="shared" si="2"/>
        <v>0</v>
      </c>
      <c r="H45" s="24">
        <f t="shared" si="2"/>
        <v>20000</v>
      </c>
    </row>
    <row r="46" spans="1:9" ht="60.75" customHeight="1">
      <c r="A46" s="4">
        <v>12</v>
      </c>
      <c r="B46" s="15"/>
      <c r="C46" s="15"/>
      <c r="D46" s="44">
        <v>2360</v>
      </c>
      <c r="E46" s="37" t="s">
        <v>37</v>
      </c>
      <c r="F46" s="22"/>
      <c r="G46" s="23"/>
      <c r="H46" s="23">
        <v>20000</v>
      </c>
    </row>
    <row r="47" spans="1:9" ht="13.2" customHeight="1">
      <c r="A47" s="4"/>
      <c r="B47" s="15">
        <v>854</v>
      </c>
      <c r="C47" s="15"/>
      <c r="D47" s="45"/>
      <c r="E47" s="6" t="s">
        <v>34</v>
      </c>
      <c r="F47" s="22">
        <f>F48</f>
        <v>0</v>
      </c>
      <c r="G47" s="22">
        <f t="shared" ref="G47:H48" si="3">G48</f>
        <v>0</v>
      </c>
      <c r="H47" s="35">
        <f t="shared" si="3"/>
        <v>10000</v>
      </c>
    </row>
    <row r="48" spans="1:9" ht="22.5" customHeight="1">
      <c r="A48" s="4"/>
      <c r="B48" s="15"/>
      <c r="C48" s="15">
        <v>85415</v>
      </c>
      <c r="D48" s="45"/>
      <c r="E48" s="6" t="s">
        <v>35</v>
      </c>
      <c r="F48" s="22">
        <f>F49</f>
        <v>0</v>
      </c>
      <c r="G48" s="34">
        <f t="shared" si="3"/>
        <v>0</v>
      </c>
      <c r="H48" s="22">
        <f t="shared" si="3"/>
        <v>10000</v>
      </c>
      <c r="I48" s="61"/>
    </row>
    <row r="49" spans="1:9" ht="35.25" customHeight="1">
      <c r="A49" s="4">
        <v>13</v>
      </c>
      <c r="B49" s="16"/>
      <c r="C49" s="16"/>
      <c r="D49" s="44">
        <v>2810</v>
      </c>
      <c r="E49" s="10" t="s">
        <v>36</v>
      </c>
      <c r="F49" s="25">
        <v>0</v>
      </c>
      <c r="G49" s="25">
        <v>0</v>
      </c>
      <c r="H49" s="36">
        <v>10000</v>
      </c>
    </row>
    <row r="50" spans="1:9" ht="24.6" customHeight="1">
      <c r="A50" s="4"/>
      <c r="B50" s="13">
        <v>900</v>
      </c>
      <c r="C50" s="17"/>
      <c r="D50" s="46"/>
      <c r="E50" s="6" t="s">
        <v>45</v>
      </c>
      <c r="F50" s="24">
        <f>F53+F51</f>
        <v>0</v>
      </c>
      <c r="G50" s="24">
        <f>G53+G51</f>
        <v>0</v>
      </c>
      <c r="H50" s="24">
        <f>H51</f>
        <v>525860.37</v>
      </c>
    </row>
    <row r="51" spans="1:9" ht="16.8" customHeight="1">
      <c r="A51" s="4"/>
      <c r="B51" s="13"/>
      <c r="C51" s="21">
        <v>90005</v>
      </c>
      <c r="D51" s="46"/>
      <c r="E51" s="6" t="s">
        <v>46</v>
      </c>
      <c r="F51" s="24">
        <f>F52</f>
        <v>0</v>
      </c>
      <c r="G51" s="24">
        <f t="shared" ref="G51:H51" si="4">G52</f>
        <v>0</v>
      </c>
      <c r="H51" s="24">
        <f t="shared" si="4"/>
        <v>525860.37</v>
      </c>
    </row>
    <row r="52" spans="1:9" ht="45.75" customHeight="1">
      <c r="A52" s="4">
        <v>14</v>
      </c>
      <c r="B52" s="13"/>
      <c r="C52" s="17"/>
      <c r="D52" s="43">
        <v>6230</v>
      </c>
      <c r="E52" s="10" t="s">
        <v>47</v>
      </c>
      <c r="F52" s="25">
        <v>0</v>
      </c>
      <c r="G52" s="25">
        <v>0</v>
      </c>
      <c r="H52" s="25">
        <v>525860.37</v>
      </c>
    </row>
    <row r="53" spans="1:9" ht="22.8" customHeight="1">
      <c r="A53" s="4"/>
      <c r="B53" s="13">
        <v>921</v>
      </c>
      <c r="C53" s="17"/>
      <c r="D53" s="46"/>
      <c r="E53" s="6" t="s">
        <v>10</v>
      </c>
      <c r="F53" s="24">
        <f>F56+F54</f>
        <v>0</v>
      </c>
      <c r="G53" s="24">
        <f>G56+G54</f>
        <v>0</v>
      </c>
      <c r="H53" s="24">
        <f>H54</f>
        <v>30000</v>
      </c>
    </row>
    <row r="54" spans="1:9" ht="12.6" customHeight="1">
      <c r="A54" s="4"/>
      <c r="B54" s="13"/>
      <c r="C54" s="21">
        <v>92120</v>
      </c>
      <c r="D54" s="46"/>
      <c r="E54" s="6" t="s">
        <v>29</v>
      </c>
      <c r="F54" s="24">
        <f>F55</f>
        <v>0</v>
      </c>
      <c r="G54" s="24">
        <f t="shared" ref="G54" si="5">G55</f>
        <v>0</v>
      </c>
      <c r="H54" s="24">
        <f>H55+H56</f>
        <v>30000</v>
      </c>
    </row>
    <row r="55" spans="1:9" ht="46.8" customHeight="1">
      <c r="A55" s="4">
        <v>15</v>
      </c>
      <c r="B55" s="13"/>
      <c r="C55" s="17"/>
      <c r="D55" s="43">
        <v>2720</v>
      </c>
      <c r="E55" s="10" t="s">
        <v>32</v>
      </c>
      <c r="F55" s="25">
        <v>0</v>
      </c>
      <c r="G55" s="25">
        <v>0</v>
      </c>
      <c r="H55" s="25">
        <v>30000</v>
      </c>
    </row>
    <row r="56" spans="1:9" ht="62.25" hidden="1" customHeight="1">
      <c r="A56" s="4"/>
      <c r="B56" s="13"/>
      <c r="C56" s="13"/>
      <c r="D56" s="43"/>
      <c r="E56" s="10"/>
      <c r="F56" s="22"/>
      <c r="G56" s="22"/>
      <c r="H56" s="25">
        <v>0</v>
      </c>
    </row>
    <row r="57" spans="1:9" ht="16.5" customHeight="1">
      <c r="A57" s="4"/>
      <c r="B57" s="15">
        <v>926</v>
      </c>
      <c r="C57" s="15"/>
      <c r="D57" s="45"/>
      <c r="E57" s="6" t="s">
        <v>26</v>
      </c>
      <c r="F57" s="22">
        <f t="shared" ref="F57:H58" si="6">F58</f>
        <v>0</v>
      </c>
      <c r="G57" s="24">
        <f t="shared" si="6"/>
        <v>0</v>
      </c>
      <c r="H57" s="24">
        <f t="shared" si="6"/>
        <v>60000</v>
      </c>
      <c r="I57" s="12"/>
    </row>
    <row r="58" spans="1:9" ht="13.8" customHeight="1">
      <c r="A58" s="4"/>
      <c r="B58" s="16"/>
      <c r="C58" s="15">
        <v>92605</v>
      </c>
      <c r="D58" s="44"/>
      <c r="E58" s="6" t="s">
        <v>27</v>
      </c>
      <c r="F58" s="22">
        <f t="shared" si="6"/>
        <v>0</v>
      </c>
      <c r="G58" s="24">
        <f t="shared" si="6"/>
        <v>0</v>
      </c>
      <c r="H58" s="24">
        <f t="shared" si="6"/>
        <v>60000</v>
      </c>
    </row>
    <row r="59" spans="1:9" ht="63" customHeight="1">
      <c r="A59" s="4">
        <v>16</v>
      </c>
      <c r="B59" s="15"/>
      <c r="C59" s="15"/>
      <c r="D59" s="44">
        <v>2360</v>
      </c>
      <c r="E59" s="37" t="s">
        <v>37</v>
      </c>
      <c r="F59" s="22"/>
      <c r="G59" s="23"/>
      <c r="H59" s="23">
        <v>60000</v>
      </c>
    </row>
    <row r="60" spans="1:9" ht="17.399999999999999" customHeight="1">
      <c r="A60" s="65" t="s">
        <v>28</v>
      </c>
      <c r="B60" s="66"/>
      <c r="C60" s="66"/>
      <c r="D60" s="66"/>
      <c r="E60" s="67"/>
      <c r="F60" s="26">
        <f>F9+F24+F44+F53+F57+F21</f>
        <v>0</v>
      </c>
      <c r="G60" s="26">
        <f>G9+G18+G21+G24+G44+G47+G50+G53+G57</f>
        <v>8211505</v>
      </c>
      <c r="H60" s="26">
        <f>H9+H18+H21+H24+H44+H47+H50+H53+H57</f>
        <v>764770.8</v>
      </c>
    </row>
    <row r="61" spans="1:9">
      <c r="F61" s="27"/>
      <c r="G61" s="68">
        <f>G60+H60</f>
        <v>8976275.8000000007</v>
      </c>
      <c r="H61" s="68"/>
    </row>
    <row r="62" spans="1:9">
      <c r="F62" s="27"/>
      <c r="G62" s="33"/>
      <c r="H62" s="33"/>
    </row>
    <row r="63" spans="1:9" hidden="1">
      <c r="E63" s="18" t="s">
        <v>41</v>
      </c>
      <c r="F63" s="27"/>
      <c r="G63" s="33"/>
      <c r="H63" s="58"/>
    </row>
    <row r="64" spans="1:9" hidden="1">
      <c r="D64" s="48"/>
      <c r="E64" s="18" t="s">
        <v>39</v>
      </c>
      <c r="F64" s="28"/>
      <c r="G64" s="29"/>
      <c r="H64" s="29"/>
    </row>
    <row r="65" spans="4:8" hidden="1">
      <c r="D65" s="48"/>
      <c r="E65" s="19" t="s">
        <v>40</v>
      </c>
      <c r="F65" s="28"/>
      <c r="G65" s="29"/>
      <c r="H65" s="33"/>
    </row>
    <row r="66" spans="4:8">
      <c r="D66" s="48"/>
      <c r="E66" s="18"/>
      <c r="F66" s="28"/>
      <c r="G66" s="29"/>
      <c r="H66" s="29"/>
    </row>
    <row r="67" spans="4:8" hidden="1">
      <c r="D67" s="48"/>
      <c r="E67" s="18"/>
      <c r="F67" s="28"/>
      <c r="G67" s="29"/>
      <c r="H67" s="29"/>
    </row>
    <row r="68" spans="4:8">
      <c r="D68" s="48"/>
      <c r="E68" s="18"/>
      <c r="F68" s="28"/>
      <c r="G68" s="29"/>
      <c r="H68" s="29"/>
    </row>
    <row r="69" spans="4:8">
      <c r="D69" s="48"/>
      <c r="E69" s="18"/>
      <c r="F69" s="28"/>
      <c r="G69" s="29"/>
      <c r="H69" s="29"/>
    </row>
    <row r="70" spans="4:8">
      <c r="D70" s="48"/>
      <c r="E70" s="18"/>
      <c r="F70" s="28"/>
      <c r="G70" s="29"/>
      <c r="H70" s="29"/>
    </row>
    <row r="71" spans="4:8">
      <c r="D71" s="48"/>
      <c r="E71" s="18"/>
      <c r="F71" s="28"/>
      <c r="G71" s="29"/>
      <c r="H71" s="29"/>
    </row>
    <row r="72" spans="4:8">
      <c r="D72" s="48"/>
      <c r="E72" s="19"/>
      <c r="F72" s="30"/>
      <c r="G72" s="31"/>
      <c r="H72" s="31"/>
    </row>
  </sheetData>
  <mergeCells count="14">
    <mergeCell ref="G61:H61"/>
    <mergeCell ref="A4:H4"/>
    <mergeCell ref="A5:A6"/>
    <mergeCell ref="B5:B6"/>
    <mergeCell ref="C5:C6"/>
    <mergeCell ref="D5:D6"/>
    <mergeCell ref="E5:E6"/>
    <mergeCell ref="F5:H5"/>
    <mergeCell ref="A17:H17"/>
    <mergeCell ref="A1:H1"/>
    <mergeCell ref="A2:H2"/>
    <mergeCell ref="A8:H8"/>
    <mergeCell ref="A60:E60"/>
    <mergeCell ref="A3:H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Dotacje z gminy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2025-12-11T19:12:56Z</dcterms:modified>
</cp:coreProperties>
</file>